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opbox\4_Libinst\30 Projekty\Daňové břemeno Gonda\"/>
    </mc:Choice>
  </mc:AlternateContent>
  <bookViews>
    <workbookView xWindow="0" yWindow="0" windowWidth="28800" windowHeight="12330" tabRatio="630" activeTab="1"/>
  </bookViews>
  <sheets>
    <sheet name="Úvodní strana" sheetId="6" r:id="rId1"/>
    <sheet name="2019 - VÝSTUPY" sheetId="5" r:id="rId2"/>
    <sheet name="2019 - VÝSTUPY (M2)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F42" i="1"/>
  <c r="F42" i="5" l="1"/>
  <c r="G12" i="5"/>
</calcChain>
</file>

<file path=xl/sharedStrings.xml><?xml version="1.0" encoding="utf-8"?>
<sst xmlns="http://schemas.openxmlformats.org/spreadsheetml/2006/main" count="197" uniqueCount="77">
  <si>
    <t>Daň</t>
  </si>
  <si>
    <t>Ekon. char. daně</t>
  </si>
  <si>
    <t>Podíl na mzdě</t>
  </si>
  <si>
    <t>Sociální pojištění</t>
  </si>
  <si>
    <t>Zdravotní pojištění</t>
  </si>
  <si>
    <t>Daň z příjmů fyzických osob</t>
  </si>
  <si>
    <t>Daň z příjmů vybíraná srážkou</t>
  </si>
  <si>
    <t>Daň z nemovitosti</t>
  </si>
  <si>
    <t>Koncesionářský poplatek ČT a ČRo</t>
  </si>
  <si>
    <t>Povinné ručení</t>
  </si>
  <si>
    <t>Poplatek za komunální odpad</t>
  </si>
  <si>
    <t>STK, emisní kontrola</t>
  </si>
  <si>
    <t>Odvod z elektřiny ze slunečního záření</t>
  </si>
  <si>
    <t>Daň z přidané hodnoty</t>
  </si>
  <si>
    <t>Správní poplatky</t>
  </si>
  <si>
    <t>Daň z elektřiny (domácnosti)</t>
  </si>
  <si>
    <t>Distribuční a jiné poplatky za elektřinu (domácnosti)</t>
  </si>
  <si>
    <t>Distribuční a jiné poplatky za zemní plyn (domácnosti)</t>
  </si>
  <si>
    <t>Spotřební daň z pohonných hmot</t>
  </si>
  <si>
    <t>Vodné a stočné</t>
  </si>
  <si>
    <t>Daň z hazardu</t>
  </si>
  <si>
    <t>Dálniční známka</t>
  </si>
  <si>
    <t>Ekologická daň</t>
  </si>
  <si>
    <t>Silniční daň</t>
  </si>
  <si>
    <t>Daň z elektřiny (v podnikání)</t>
  </si>
  <si>
    <t>Distribuční a jiné poplatky za elektřinu (v podnikání)</t>
  </si>
  <si>
    <t>Daň ze zemního plynu</t>
  </si>
  <si>
    <t>Distribuční a jiné poplatky za zemní plyn (v podnikání)</t>
  </si>
  <si>
    <t>Elektronický výběr mýta</t>
  </si>
  <si>
    <t>Daň z příjmů právnických osob</t>
  </si>
  <si>
    <t>průměrná superhrubá mzda</t>
  </si>
  <si>
    <t>zůstatek po odečtení všech daní a poplatků</t>
  </si>
  <si>
    <t>příjmová</t>
  </si>
  <si>
    <t>majetková</t>
  </si>
  <si>
    <t>spotřební</t>
  </si>
  <si>
    <t>podnikatelská</t>
  </si>
  <si>
    <t>VÝSTUPY</t>
  </si>
  <si>
    <t>Úbytek Kč</t>
  </si>
  <si>
    <t>Zůstatek Kč</t>
  </si>
  <si>
    <t>různé</t>
  </si>
  <si>
    <t>23% / 35%</t>
  </si>
  <si>
    <t>Efekt. sazba zdanění (% nebo Kč)</t>
  </si>
  <si>
    <t>Daň z nabytí nemovitosti</t>
  </si>
  <si>
    <t>Poplatek za psa</t>
  </si>
  <si>
    <t>Spotřební daň z alkoholu</t>
  </si>
  <si>
    <t>Spotřební daň z tabáku</t>
  </si>
  <si>
    <t>Celková míra zdanění</t>
  </si>
  <si>
    <t>Daň z pevných paliv</t>
  </si>
  <si>
    <t>3000/5000/10000</t>
  </si>
  <si>
    <t>Cíl:</t>
  </si>
  <si>
    <t>Předpoklady:</t>
  </si>
  <si>
    <t>Metoda výpočtu 1:</t>
  </si>
  <si>
    <t>Metoda výpočtu 2 (M2):</t>
  </si>
  <si>
    <t>Podnikatelské daně jsou vypočítávány na základě celkového inkasa, nebo průměrné ceny a celkové spotřeby produktů. Částka je poté dělena mezi dospělou populaci.</t>
  </si>
  <si>
    <t>Autor:</t>
  </si>
  <si>
    <t>Hynek Fencl</t>
  </si>
  <si>
    <t>Vlastník:</t>
  </si>
  <si>
    <t>Spoluautoři:</t>
  </si>
  <si>
    <t>Jan Mošovský</t>
  </si>
  <si>
    <t>Tento model slouží k vypočítání celkové daňové zátěže zaměstnanců v ČR.</t>
  </si>
  <si>
    <t>Verze:</t>
  </si>
  <si>
    <t>v1.0</t>
  </si>
  <si>
    <t>Aktualizováno k datu:</t>
  </si>
  <si>
    <t>29.8.2019</t>
  </si>
  <si>
    <t>Upozornění:</t>
  </si>
  <si>
    <t>Z důvodu jak nedokonalé dostupnosti a nepřesnosti dat, tak metogologické různorodosti nelze výsledky plynoucí z tohoto modelu považovat za přesné, nýbrž pouze ilustrativní. Vzhledem k možným metodologickým odlišnostem také nelze výsledky plynoucí z tohoto modelu plně srovnávat s výsledky jiných zemí/států - výsledná srovnání mohou být opět pouze přibližná a ilustrativní.</t>
  </si>
  <si>
    <t xml:space="preserve">• O této osobě uvažujeme jako o bezdětné a svobodné pro účely daně z příjmů. </t>
  </si>
  <si>
    <t xml:space="preserve">• Pro účely příslušných daní a poplatků není specifikováno, zda tato osoba vlastní např. automobil nebo psa - částka je upravena o míru jejich vlastnictví v ČR. </t>
  </si>
  <si>
    <t xml:space="preserve">• Modelová osoba si nespoří - zbytek příjmů po odečtení příjmových a majetkových daní je použit na spotřebu. </t>
  </si>
  <si>
    <t>• Modelová osoba nemá žádné postranní výdělky - veškeré příjmy podléhají standardním daňovým pravidlům a procesům.</t>
  </si>
  <si>
    <t>CELKOVÉ DAŇOVÉ BŘEMENO</t>
  </si>
  <si>
    <t>• Není specifikováno, kde v rámci ČR má tato osoba bydliště. Daně a poplatky s regionálními odlišnostmi jsou pro ČR zprůměrovány.</t>
  </si>
  <si>
    <r>
      <rPr>
        <b/>
        <sz val="11"/>
        <color theme="1"/>
        <rFont val="Calibri"/>
        <family val="2"/>
        <scheme val="minor"/>
      </rPr>
      <t>Liberální Institut,</t>
    </r>
    <r>
      <rPr>
        <sz val="11"/>
        <color theme="1"/>
        <rFont val="Calibri"/>
        <family val="2"/>
        <charset val="238"/>
        <scheme val="minor"/>
      </rPr>
      <t xml:space="preserve"> Jungmannova 15, 110 00 Praha 1, IČO: 14 892 171, DIČ: CZ14892171, </t>
    </r>
    <r>
      <rPr>
        <u/>
        <sz val="11"/>
        <color theme="1"/>
        <rFont val="Calibri"/>
        <family val="2"/>
        <scheme val="minor"/>
      </rPr>
      <t>libinst.cz</t>
    </r>
  </si>
  <si>
    <t xml:space="preserve">• V modelu se počítá se zaměstnancem pobírajícím průměrnou mzdu v ČR. </t>
  </si>
  <si>
    <r>
      <t xml:space="preserve">Podnikatelské daně jsou vypočítávány na základě celkového inkasa, nebo průměrné ceny a celkové spotřeby produktů. Částka je poté dělena hrubým soukromým domácím produktem (HDP minus výdaje veřejného sektoru). Výsledné procento je odečteno od zůstatku průměrné mzdy po odečtení všech příjmových, majetkových a spotřebních daní. </t>
    </r>
    <r>
      <rPr>
        <i/>
        <sz val="11"/>
        <color theme="1"/>
        <rFont val="Calibri"/>
        <family val="2"/>
        <scheme val="minor"/>
      </rPr>
      <t>Tato metoda je převzata z výpočtů celkového daňového břemena pro Slovensko vypracovaných Konzervatívnym Inštitútom M.R.Štefánika.</t>
    </r>
  </si>
  <si>
    <t>28.3/MWh</t>
  </si>
  <si>
    <t>76.5/m3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</si>
</sst>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EA9999"/>
        <bgColor rgb="FFEA9999"/>
      </patternFill>
    </fill>
    <fill>
      <patternFill patternType="solid">
        <fgColor rgb="FFEE956B"/>
        <bgColor rgb="FFEE956B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E956B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52">
    <xf numFmtId="0" fontId="0" fillId="0" borderId="0"/>
    <xf numFmtId="0" fontId="9" fillId="0" borderId="0" applyNumberFormat="0" applyFill="0" applyBorder="0" applyAlignment="0" applyProtection="0"/>
    <xf numFmtId="10" fontId="10" fillId="0" borderId="0" applyFont="0" applyFill="0" applyBorder="0" applyAlignment="0" applyProtection="0"/>
    <xf numFmtId="3" fontId="10" fillId="16" borderId="2"/>
    <xf numFmtId="3" fontId="10" fillId="14" borderId="2"/>
    <xf numFmtId="3" fontId="10" fillId="15" borderId="2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0" fontId="21" fillId="21" borderId="6" applyNumberFormat="0" applyAlignment="0" applyProtection="0"/>
    <xf numFmtId="0" fontId="22" fillId="0" borderId="8" applyNumberFormat="0" applyFill="0" applyAlignment="0" applyProtection="0"/>
    <xf numFmtId="0" fontId="2" fillId="22" borderId="9" applyNumberFormat="0" applyAlignment="0" applyProtection="0"/>
    <xf numFmtId="0" fontId="23" fillId="0" borderId="0" applyNumberFormat="0" applyFill="0" applyBorder="0" applyAlignment="0" applyProtection="0"/>
    <xf numFmtId="0" fontId="10" fillId="23" borderId="1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25" fillId="47" borderId="0" applyNumberFormat="0" applyBorder="0" applyAlignment="0" applyProtection="0"/>
    <xf numFmtId="3" fontId="11" fillId="0" borderId="0"/>
  </cellStyleXfs>
  <cellXfs count="74">
    <xf numFmtId="0" fontId="0" fillId="0" borderId="0" xfId="0"/>
    <xf numFmtId="0" fontId="3" fillId="0" borderId="0" xfId="0" applyFont="1" applyAlignment="1"/>
    <xf numFmtId="0" fontId="4" fillId="3" borderId="0" xfId="0" applyFont="1" applyFill="1" applyAlignment="1"/>
    <xf numFmtId="0" fontId="4" fillId="4" borderId="0" xfId="0" applyFont="1" applyFill="1" applyAlignment="1"/>
    <xf numFmtId="0" fontId="4" fillId="5" borderId="0" xfId="0" applyFont="1" applyFill="1" applyAlignment="1"/>
    <xf numFmtId="0" fontId="4" fillId="6" borderId="0" xfId="0" applyFont="1" applyFill="1" applyAlignment="1"/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7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3" fontId="0" fillId="7" borderId="0" xfId="0" applyNumberFormat="1" applyFill="1"/>
    <xf numFmtId="0" fontId="0" fillId="0" borderId="0" xfId="0" applyFill="1" applyBorder="1"/>
    <xf numFmtId="10" fontId="0" fillId="10" borderId="0" xfId="2" applyFont="1" applyFill="1"/>
    <xf numFmtId="0" fontId="0" fillId="0" borderId="0" xfId="0"/>
    <xf numFmtId="10" fontId="0" fillId="11" borderId="0" xfId="2" applyFont="1" applyFill="1"/>
    <xf numFmtId="10" fontId="0" fillId="12" borderId="0" xfId="2" applyFont="1" applyFill="1"/>
    <xf numFmtId="10" fontId="0" fillId="13" borderId="0" xfId="2" applyFont="1" applyFill="1"/>
    <xf numFmtId="10" fontId="0" fillId="10" borderId="0" xfId="2" applyFont="1" applyFill="1" applyAlignment="1">
      <alignment horizontal="right"/>
    </xf>
    <xf numFmtId="0" fontId="0" fillId="0" borderId="0" xfId="0" applyAlignment="1">
      <alignment horizontal="right"/>
    </xf>
    <xf numFmtId="0" fontId="0" fillId="49" borderId="0" xfId="0" applyFill="1" applyAlignment="1">
      <alignment wrapText="1"/>
    </xf>
    <xf numFmtId="0" fontId="27" fillId="15" borderId="14" xfId="0" applyFont="1" applyFill="1" applyBorder="1" applyAlignment="1">
      <alignment wrapText="1"/>
    </xf>
    <xf numFmtId="0" fontId="0" fillId="15" borderId="15" xfId="0" applyFill="1" applyBorder="1" applyAlignment="1">
      <alignment wrapText="1"/>
    </xf>
    <xf numFmtId="0" fontId="27" fillId="49" borderId="14" xfId="0" applyFont="1" applyFill="1" applyBorder="1" applyAlignment="1">
      <alignment wrapText="1"/>
    </xf>
    <xf numFmtId="0" fontId="0" fillId="49" borderId="15" xfId="0" applyFill="1" applyBorder="1" applyAlignment="1">
      <alignment wrapText="1"/>
    </xf>
    <xf numFmtId="0" fontId="1" fillId="49" borderId="15" xfId="0" applyFont="1" applyFill="1" applyBorder="1" applyAlignment="1">
      <alignment wrapText="1"/>
    </xf>
    <xf numFmtId="0" fontId="27" fillId="49" borderId="15" xfId="0" applyFont="1" applyFill="1" applyBorder="1" applyAlignment="1">
      <alignment wrapText="1"/>
    </xf>
    <xf numFmtId="0" fontId="27" fillId="49" borderId="14" xfId="0" applyFont="1" applyFill="1" applyBorder="1" applyAlignment="1">
      <alignment vertical="top" wrapText="1"/>
    </xf>
    <xf numFmtId="0" fontId="27" fillId="49" borderId="16" xfId="0" applyFont="1" applyFill="1" applyBorder="1" applyAlignment="1">
      <alignment horizontal="left" vertical="top" wrapText="1"/>
    </xf>
    <xf numFmtId="0" fontId="30" fillId="49" borderId="17" xfId="0" applyFont="1" applyFill="1" applyBorder="1" applyAlignment="1">
      <alignment wrapText="1"/>
    </xf>
    <xf numFmtId="0" fontId="27" fillId="49" borderId="18" xfId="0" applyFont="1" applyFill="1" applyBorder="1" applyAlignment="1">
      <alignment wrapText="1"/>
    </xf>
    <xf numFmtId="0" fontId="0" fillId="49" borderId="19" xfId="0" applyFill="1" applyBorder="1" applyAlignment="1">
      <alignment wrapText="1"/>
    </xf>
    <xf numFmtId="0" fontId="0" fillId="49" borderId="0" xfId="0" applyFill="1" applyBorder="1" applyAlignment="1">
      <alignment wrapText="1"/>
    </xf>
    <xf numFmtId="0" fontId="27" fillId="49" borderId="14" xfId="0" applyFont="1" applyFill="1" applyBorder="1" applyAlignment="1">
      <alignment horizontal="left" vertical="top" wrapText="1"/>
    </xf>
    <xf numFmtId="3" fontId="10" fillId="10" borderId="0" xfId="5" applyFill="1" applyBorder="1"/>
    <xf numFmtId="10" fontId="0" fillId="11" borderId="0" xfId="2" applyFont="1" applyFill="1" applyBorder="1" applyAlignment="1">
      <alignment horizontal="right"/>
    </xf>
    <xf numFmtId="3" fontId="10" fillId="11" borderId="0" xfId="5" applyFill="1" applyBorder="1"/>
    <xf numFmtId="1" fontId="0" fillId="11" borderId="0" xfId="0" applyNumberFormat="1" applyFill="1" applyBorder="1" applyAlignment="1">
      <alignment horizontal="right"/>
    </xf>
    <xf numFmtId="10" fontId="10" fillId="11" borderId="0" xfId="2" applyFill="1" applyBorder="1"/>
    <xf numFmtId="3" fontId="10" fillId="11" borderId="0" xfId="5" applyFill="1" applyBorder="1" applyAlignment="1">
      <alignment horizontal="right"/>
    </xf>
    <xf numFmtId="3" fontId="0" fillId="11" borderId="0" xfId="0" applyNumberFormat="1" applyFill="1" applyBorder="1" applyAlignment="1">
      <alignment horizontal="right"/>
    </xf>
    <xf numFmtId="0" fontId="0" fillId="11" borderId="0" xfId="0" applyFill="1" applyBorder="1" applyAlignment="1">
      <alignment horizontal="right"/>
    </xf>
    <xf numFmtId="10" fontId="10" fillId="12" borderId="0" xfId="2" applyFill="1" applyBorder="1"/>
    <xf numFmtId="1" fontId="0" fillId="12" borderId="0" xfId="0" applyNumberFormat="1" applyFill="1" applyBorder="1"/>
    <xf numFmtId="0" fontId="0" fillId="12" borderId="0" xfId="0" applyFill="1" applyBorder="1" applyAlignment="1">
      <alignment horizontal="right"/>
    </xf>
    <xf numFmtId="3" fontId="10" fillId="12" borderId="0" xfId="5" applyFill="1" applyBorder="1"/>
    <xf numFmtId="3" fontId="10" fillId="12" borderId="0" xfId="5" applyFill="1" applyBorder="1" applyAlignment="1">
      <alignment horizontal="right"/>
    </xf>
    <xf numFmtId="3" fontId="0" fillId="12" borderId="0" xfId="0" applyNumberFormat="1" applyFill="1" applyBorder="1"/>
    <xf numFmtId="10" fontId="10" fillId="13" borderId="0" xfId="2" applyFill="1" applyBorder="1"/>
    <xf numFmtId="3" fontId="1" fillId="13" borderId="0" xfId="51" applyFont="1" applyFill="1" applyBorder="1"/>
    <xf numFmtId="0" fontId="0" fillId="13" borderId="0" xfId="0" applyFill="1" applyBorder="1" applyAlignment="1">
      <alignment horizontal="right"/>
    </xf>
    <xf numFmtId="3" fontId="10" fillId="13" borderId="0" xfId="5" applyFill="1" applyBorder="1"/>
    <xf numFmtId="3" fontId="10" fillId="13" borderId="0" xfId="5" applyFill="1" applyBorder="1" applyAlignment="1">
      <alignment horizontal="right"/>
    </xf>
    <xf numFmtId="3" fontId="0" fillId="13" borderId="0" xfId="0" applyNumberFormat="1" applyFill="1" applyBorder="1"/>
    <xf numFmtId="9" fontId="0" fillId="13" borderId="0" xfId="0" applyNumberFormat="1" applyFill="1" applyBorder="1"/>
    <xf numFmtId="0" fontId="26" fillId="2" borderId="1" xfId="0" applyFont="1" applyFill="1" applyBorder="1" applyAlignment="1">
      <alignment vertical="top" wrapText="1"/>
    </xf>
    <xf numFmtId="0" fontId="2" fillId="9" borderId="0" xfId="0" applyFont="1" applyFill="1" applyAlignment="1">
      <alignment vertical="top" wrapText="1"/>
    </xf>
    <xf numFmtId="0" fontId="2" fillId="9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10" fontId="32" fillId="0" borderId="0" xfId="0" applyNumberFormat="1" applyFont="1"/>
    <xf numFmtId="10" fontId="32" fillId="0" borderId="0" xfId="2" applyFont="1" applyFill="1"/>
    <xf numFmtId="10" fontId="32" fillId="0" borderId="0" xfId="2" applyFont="1"/>
    <xf numFmtId="3" fontId="33" fillId="7" borderId="0" xfId="0" applyNumberFormat="1" applyFont="1" applyFill="1"/>
    <xf numFmtId="0" fontId="33" fillId="7" borderId="0" xfId="0" applyFont="1" applyFill="1" applyAlignment="1">
      <alignment horizontal="center"/>
    </xf>
    <xf numFmtId="0" fontId="27" fillId="49" borderId="14" xfId="0" applyFont="1" applyFill="1" applyBorder="1" applyAlignment="1">
      <alignment horizontal="left" vertical="top" wrapText="1"/>
    </xf>
    <xf numFmtId="0" fontId="28" fillId="48" borderId="12" xfId="0" applyFont="1" applyFill="1" applyBorder="1" applyAlignment="1">
      <alignment horizontal="left" vertical="center"/>
    </xf>
    <xf numFmtId="0" fontId="28" fillId="48" borderId="13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10" fontId="28" fillId="0" borderId="0" xfId="2" applyFont="1" applyAlignment="1">
      <alignment horizontal="center"/>
    </xf>
  </cellXfs>
  <cellStyles count="52">
    <cellStyle name="20 % – Zvýraznění1" xfId="28" builtinId="30" hidden="1"/>
    <cellStyle name="20 % – Zvýraznění2" xfId="32" builtinId="34" hidden="1"/>
    <cellStyle name="20 % – Zvýraznění3" xfId="36" builtinId="38" hidden="1"/>
    <cellStyle name="20 % – Zvýraznění4" xfId="40" builtinId="42" hidden="1"/>
    <cellStyle name="20 % – Zvýraznění5" xfId="44" builtinId="46" hidden="1"/>
    <cellStyle name="20 % – Zvýraznění6" xfId="48" builtinId="50" hidden="1"/>
    <cellStyle name="40 % – Zvýraznění1" xfId="29" builtinId="31" hidden="1"/>
    <cellStyle name="40 % – Zvýraznění2" xfId="33" builtinId="35" hidden="1"/>
    <cellStyle name="40 % – Zvýraznění3" xfId="37" builtinId="39" hidden="1"/>
    <cellStyle name="40 % – Zvýraznění4" xfId="41" builtinId="43" hidden="1"/>
    <cellStyle name="40 % – Zvýraznění5" xfId="45" builtinId="47" hidden="1"/>
    <cellStyle name="40 % – Zvýraznění6" xfId="49" builtinId="51" hidden="1"/>
    <cellStyle name="60 % – Zvýraznění1" xfId="30" builtinId="32" hidden="1"/>
    <cellStyle name="60 % – Zvýraznění2" xfId="34" builtinId="36" hidden="1"/>
    <cellStyle name="60 % – Zvýraznění3" xfId="38" builtinId="40" hidden="1"/>
    <cellStyle name="60 % – Zvýraznění4" xfId="42" builtinId="44" hidden="1"/>
    <cellStyle name="60 % – Zvýraznění5" xfId="46" builtinId="48" hidden="1"/>
    <cellStyle name="60 % – Zvýraznění6" xfId="50" builtinId="52" hidden="1"/>
    <cellStyle name="Celkem" xfId="26" builtinId="25" hidden="1"/>
    <cellStyle name="Čárka" xfId="6" builtinId="3" hidden="1"/>
    <cellStyle name="Čárky bez des. míst" xfId="7" builtinId="6" hidden="1"/>
    <cellStyle name="From calc" xfId="5"/>
    <cellStyle name="From inputs" xfId="3"/>
    <cellStyle name="Hardcoded" xfId="4"/>
    <cellStyle name="Hypertextový odkaz" xfId="1" builtinId="8" hidden="1"/>
    <cellStyle name="Kontrolní buňka" xfId="22" builtinId="23" hidden="1"/>
    <cellStyle name="Měna" xfId="8" builtinId="4" hidden="1"/>
    <cellStyle name="Měny bez des. míst" xfId="9" builtinId="7" hidden="1"/>
    <cellStyle name="Nadpis 1" xfId="11" builtinId="16" hidden="1"/>
    <cellStyle name="Nadpis 2" xfId="12" builtinId="17" hidden="1"/>
    <cellStyle name="Nadpis 3" xfId="13" builtinId="18" hidden="1"/>
    <cellStyle name="Nadpis 4" xfId="14" builtinId="19" hidden="1"/>
    <cellStyle name="Název" xfId="10" builtinId="15" hidden="1"/>
    <cellStyle name="Neutrální" xfId="17" builtinId="28" hidden="1"/>
    <cellStyle name="Normální" xfId="0" builtinId="0"/>
    <cellStyle name="Number" xfId="51"/>
    <cellStyle name="Poznámka" xfId="24" builtinId="10" hidden="1"/>
    <cellStyle name="Procenta" xfId="2" builtinId="5" customBuiltin="1"/>
    <cellStyle name="Propojená buňka" xfId="21" builtinId="24" hidden="1"/>
    <cellStyle name="Správně" xfId="15" builtinId="26" hidden="1"/>
    <cellStyle name="Špatně" xfId="16" builtinId="27" hidden="1"/>
    <cellStyle name="Text upozornění" xfId="23" builtinId="11" hidden="1"/>
    <cellStyle name="Vstup" xfId="18" builtinId="20" hidden="1"/>
    <cellStyle name="Výpočet" xfId="20" builtinId="22" hidden="1"/>
    <cellStyle name="Výstup" xfId="19" builtinId="21" hidden="1"/>
    <cellStyle name="Vysvětlující text" xfId="25" builtinId="53" hidden="1"/>
    <cellStyle name="Zvýraznění 1" xfId="27" builtinId="29" hidden="1"/>
    <cellStyle name="Zvýraznění 2" xfId="31" builtinId="33" hidden="1"/>
    <cellStyle name="Zvýraznění 3" xfId="35" builtinId="37" hidden="1"/>
    <cellStyle name="Zvýraznění 4" xfId="39" builtinId="41" hidden="1"/>
    <cellStyle name="Zvýraznění 5" xfId="43" builtinId="45" hidden="1"/>
    <cellStyle name="Zvýraznění 6" xfId="47" builtinId="49" hidden="1"/>
  </cellStyles>
  <dxfs count="0"/>
  <tableStyles count="0" defaultTableStyle="TableStyleMedium2" defaultPivotStyle="PivotStyleLight16"/>
  <colors>
    <mruColors>
      <color rgb="FFF9CB9C"/>
      <color rgb="FFEE956B"/>
      <color rgb="FFFFE599"/>
      <color rgb="FFEA9999"/>
      <color rgb="FF9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CELKOVÉ DAŇOVÉ BŘEMENO ČR</a:t>
            </a:r>
            <a:endParaRPr lang="en-US"/>
          </a:p>
        </c:rich>
      </c:tx>
      <c:layout>
        <c:manualLayout>
          <c:xMode val="edge"/>
          <c:yMode val="edge"/>
          <c:x val="0.2125637733397274"/>
          <c:y val="2.1764761246173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195843882346569"/>
          <c:y val="0.37830946542095933"/>
          <c:w val="0.60128737837043444"/>
          <c:h val="0.53867468550417164"/>
        </c:manualLayout>
      </c:layout>
      <c:doughnutChart>
        <c:varyColors val="1"/>
        <c:ser>
          <c:idx val="0"/>
          <c:order val="0"/>
          <c:tx>
            <c:v>CELKOVÉ DAŇOVÉ BŘEMENO ČR: </c:v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2B6-42DB-936D-8E82A0C93035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9508-44D2-972D-C189CF54AB7D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9508-44D2-972D-C189CF54AB7D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9508-44D2-972D-C189CF54AB7D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9508-44D2-972D-C189CF54A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Příjmové daně</c:v>
              </c:pt>
              <c:pt idx="1">
                <c:v>Majetkové daně</c:v>
              </c:pt>
              <c:pt idx="2">
                <c:v>Spotřební daně</c:v>
              </c:pt>
              <c:pt idx="3">
                <c:v>Podnikatelské daně</c:v>
              </c:pt>
              <c:pt idx="4">
                <c:v>Zůstatek</c:v>
              </c:pt>
            </c:strLit>
          </c:cat>
          <c:val>
            <c:numRef>
              <c:f>('2019 - VÝSTUPY'!$E$9,'2019 - VÝSTUPY'!$E$19,'2019 - VÝSTUPY'!$E$32,'2019 - VÝSTUPY'!$E$41,'2019 - VÝSTUPY'!$F$42)</c:f>
              <c:numCache>
                <c:formatCode>0.00%</c:formatCode>
                <c:ptCount val="5"/>
                <c:pt idx="0">
                  <c:v>0.43855737403457151</c:v>
                </c:pt>
                <c:pt idx="1">
                  <c:v>2.2536597775199958E-2</c:v>
                </c:pt>
                <c:pt idx="2">
                  <c:v>0.14732973888922521</c:v>
                </c:pt>
                <c:pt idx="3">
                  <c:v>3.4983115993727443E-2</c:v>
                </c:pt>
                <c:pt idx="4">
                  <c:v>0.3565931733072758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8-44D2-972D-C189CF54AB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CELKOVÉ DAŇOVÉ BŘEMENO ČR</a:t>
            </a:r>
            <a:endParaRPr lang="en-US"/>
          </a:p>
        </c:rich>
      </c:tx>
      <c:layout>
        <c:manualLayout>
          <c:xMode val="edge"/>
          <c:yMode val="edge"/>
          <c:x val="0.2125637733397274"/>
          <c:y val="2.1764761246173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195843882346569"/>
          <c:y val="0.37830946542095933"/>
          <c:w val="0.60128737837043444"/>
          <c:h val="0.53867468550417164"/>
        </c:manualLayout>
      </c:layout>
      <c:doughnutChart>
        <c:varyColors val="1"/>
        <c:ser>
          <c:idx val="0"/>
          <c:order val="0"/>
          <c:tx>
            <c:v>CELKOVÉ DAŇOVÉ BŘEMENO ČR: </c:v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7717-4670-A4E8-C441F9BE4BFD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717-4670-A4E8-C441F9BE4BFD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717-4670-A4E8-C441F9BE4BFD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717-4670-A4E8-C441F9BE4BFD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717-4670-A4E8-C441F9BE4B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Příjmové daně</c:v>
              </c:pt>
              <c:pt idx="1">
                <c:v>Majetkové daně</c:v>
              </c:pt>
              <c:pt idx="2">
                <c:v>Spotřební daně</c:v>
              </c:pt>
              <c:pt idx="3">
                <c:v>Podnikatelské daně</c:v>
              </c:pt>
              <c:pt idx="4">
                <c:v>Zůstatek</c:v>
              </c:pt>
            </c:strLit>
          </c:cat>
          <c:val>
            <c:numRef>
              <c:f>('2019 - VÝSTUPY (M2)'!$E$9,'2019 - VÝSTUPY (M2)'!$E$19,'2019 - VÝSTUPY (M2)'!$E$32,'2019 - VÝSTUPY (M2)'!$E$41,'2019 - VÝSTUPY (M2)'!$F$42)</c:f>
              <c:numCache>
                <c:formatCode>0.00%</c:formatCode>
                <c:ptCount val="5"/>
                <c:pt idx="0">
                  <c:v>0.43855737403457151</c:v>
                </c:pt>
                <c:pt idx="1">
                  <c:v>2.2536597775199958E-2</c:v>
                </c:pt>
                <c:pt idx="2">
                  <c:v>0.14732973888922521</c:v>
                </c:pt>
                <c:pt idx="3">
                  <c:v>6.0747513132247584E-2</c:v>
                </c:pt>
                <c:pt idx="4">
                  <c:v>0.33082877616875572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17-4670-A4E8-C441F9BE4B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78440</xdr:colOff>
      <xdr:row>17</xdr:row>
      <xdr:rowOff>123827</xdr:rowOff>
    </xdr:from>
    <xdr:to>
      <xdr:col>6</xdr:col>
      <xdr:colOff>3268438</xdr:colOff>
      <xdr:row>37</xdr:row>
      <xdr:rowOff>46694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C943F0-3EF1-409B-AADD-B0788EBE2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75266</xdr:colOff>
      <xdr:row>17</xdr:row>
      <xdr:rowOff>126440</xdr:rowOff>
    </xdr:from>
    <xdr:to>
      <xdr:col>6</xdr:col>
      <xdr:colOff>3271614</xdr:colOff>
      <xdr:row>37</xdr:row>
      <xdr:rowOff>49307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D45153-A922-43E6-924D-0DD745588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 Mošovský" id="{D3CD2B6F-CFC2-422E-AECE-B80DD709B36B}" userId="d66e553772ea6ad0" providerId="Windows Live"/>
</personList>
</file>

<file path=xl/theme/theme1.xml><?xml version="1.0" encoding="utf-8"?>
<a:theme xmlns:a="http://schemas.openxmlformats.org/drawingml/2006/main" name="Office Theme">
  <a:themeElements>
    <a:clrScheme name="Celkové daňové břemeno - bar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37777"/>
      </a:accent1>
      <a:accent2>
        <a:srgbClr val="E7672D"/>
      </a:accent2>
      <a:accent3>
        <a:srgbClr val="F28E2A"/>
      </a:accent3>
      <a:accent4>
        <a:srgbClr val="FFC92F"/>
      </a:accent4>
      <a:accent5>
        <a:srgbClr val="D9D9D9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30"/>
  <sheetViews>
    <sheetView topLeftCell="A8" workbookViewId="0">
      <selection activeCell="D6" sqref="D6"/>
    </sheetView>
  </sheetViews>
  <sheetFormatPr defaultColWidth="8.7109375" defaultRowHeight="15" x14ac:dyDescent="0.25"/>
  <cols>
    <col min="1" max="1" width="24.5703125" style="25" customWidth="1"/>
    <col min="2" max="2" width="141.85546875" style="25" customWidth="1"/>
    <col min="3" max="16384" width="8.7109375" style="25"/>
  </cols>
  <sheetData>
    <row r="1" spans="1:2" ht="58.5" customHeight="1" x14ac:dyDescent="0.25">
      <c r="A1" s="70" t="s">
        <v>70</v>
      </c>
      <c r="B1" s="71"/>
    </row>
    <row r="2" spans="1:2" ht="5.45" customHeight="1" x14ac:dyDescent="0.25">
      <c r="A2" s="26"/>
      <c r="B2" s="27"/>
    </row>
    <row r="3" spans="1:2" x14ac:dyDescent="0.25">
      <c r="A3" s="28" t="s">
        <v>49</v>
      </c>
      <c r="B3" s="29" t="s">
        <v>59</v>
      </c>
    </row>
    <row r="4" spans="1:2" ht="5.45" customHeight="1" x14ac:dyDescent="0.25">
      <c r="A4" s="26"/>
      <c r="B4" s="27"/>
    </row>
    <row r="5" spans="1:2" ht="14.45" customHeight="1" x14ac:dyDescent="0.25">
      <c r="A5" s="28" t="s">
        <v>60</v>
      </c>
      <c r="B5" s="29" t="s">
        <v>61</v>
      </c>
    </row>
    <row r="6" spans="1:2" ht="14.45" customHeight="1" x14ac:dyDescent="0.25">
      <c r="A6" s="28" t="s">
        <v>62</v>
      </c>
      <c r="B6" s="29" t="s">
        <v>63</v>
      </c>
    </row>
    <row r="7" spans="1:2" ht="5.45" customHeight="1" x14ac:dyDescent="0.25">
      <c r="A7" s="26"/>
      <c r="B7" s="27"/>
    </row>
    <row r="8" spans="1:2" ht="14.45" customHeight="1" x14ac:dyDescent="0.25">
      <c r="A8" s="28" t="s">
        <v>56</v>
      </c>
      <c r="B8" s="30" t="s">
        <v>72</v>
      </c>
    </row>
    <row r="9" spans="1:2" ht="14.45" customHeight="1" x14ac:dyDescent="0.25">
      <c r="A9" s="28" t="s">
        <v>54</v>
      </c>
      <c r="B9" s="31" t="s">
        <v>55</v>
      </c>
    </row>
    <row r="10" spans="1:2" ht="14.45" customHeight="1" x14ac:dyDescent="0.25">
      <c r="A10" s="38" t="s">
        <v>57</v>
      </c>
      <c r="B10" s="31" t="s">
        <v>58</v>
      </c>
    </row>
    <row r="11" spans="1:2" ht="5.45" customHeight="1" x14ac:dyDescent="0.25">
      <c r="A11" s="26"/>
      <c r="B11" s="27"/>
    </row>
    <row r="12" spans="1:2" x14ac:dyDescent="0.25">
      <c r="A12" s="69" t="s">
        <v>50</v>
      </c>
      <c r="B12" s="29" t="s">
        <v>73</v>
      </c>
    </row>
    <row r="13" spans="1:2" ht="14.1" customHeight="1" x14ac:dyDescent="0.25">
      <c r="A13" s="69"/>
      <c r="B13" s="29" t="s">
        <v>66</v>
      </c>
    </row>
    <row r="14" spans="1:2" ht="14.1" customHeight="1" x14ac:dyDescent="0.25">
      <c r="A14" s="69"/>
      <c r="B14" s="29" t="s">
        <v>67</v>
      </c>
    </row>
    <row r="15" spans="1:2" ht="14.1" customHeight="1" x14ac:dyDescent="0.25">
      <c r="A15" s="69"/>
      <c r="B15" s="29" t="s">
        <v>68</v>
      </c>
    </row>
    <row r="16" spans="1:2" x14ac:dyDescent="0.25">
      <c r="A16" s="69"/>
      <c r="B16" s="29" t="s">
        <v>69</v>
      </c>
    </row>
    <row r="17" spans="1:2" x14ac:dyDescent="0.25">
      <c r="A17" s="69"/>
      <c r="B17" s="29" t="s">
        <v>71</v>
      </c>
    </row>
    <row r="18" spans="1:2" ht="5.45" customHeight="1" x14ac:dyDescent="0.25">
      <c r="A18" s="26"/>
      <c r="B18" s="27"/>
    </row>
    <row r="19" spans="1:2" ht="30" x14ac:dyDescent="0.25">
      <c r="A19" s="35" t="s">
        <v>51</v>
      </c>
      <c r="B19" s="36" t="s">
        <v>53</v>
      </c>
    </row>
    <row r="20" spans="1:2" ht="60" x14ac:dyDescent="0.25">
      <c r="A20" s="32" t="s">
        <v>52</v>
      </c>
      <c r="B20" s="29" t="s">
        <v>74</v>
      </c>
    </row>
    <row r="21" spans="1:2" ht="5.45" customHeight="1" x14ac:dyDescent="0.25">
      <c r="A21" s="26"/>
      <c r="B21" s="27"/>
    </row>
    <row r="22" spans="1:2" ht="45" x14ac:dyDescent="0.25">
      <c r="A22" s="33" t="s">
        <v>64</v>
      </c>
      <c r="B22" s="34" t="s">
        <v>65</v>
      </c>
    </row>
    <row r="30" spans="1:2" x14ac:dyDescent="0.25">
      <c r="B30" s="37"/>
    </row>
  </sheetData>
  <mergeCells count="2">
    <mergeCell ref="A12:A1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</sheetPr>
  <dimension ref="A1:M42"/>
  <sheetViews>
    <sheetView tabSelected="1" zoomScale="85" zoomScaleNormal="85" workbookViewId="0">
      <selection activeCell="B44" sqref="B44"/>
    </sheetView>
  </sheetViews>
  <sheetFormatPr defaultColWidth="8.7109375" defaultRowHeight="15" x14ac:dyDescent="0.25"/>
  <cols>
    <col min="1" max="1" width="50.85546875" style="19" customWidth="1"/>
    <col min="2" max="2" width="17.85546875" style="19" customWidth="1"/>
    <col min="3" max="3" width="18.85546875" style="19" customWidth="1"/>
    <col min="4" max="4" width="11.140625" style="19" customWidth="1"/>
    <col min="5" max="5" width="13.85546875" style="19" customWidth="1"/>
    <col min="6" max="6" width="16" style="19" customWidth="1"/>
    <col min="7" max="7" width="47.7109375" style="6" customWidth="1"/>
    <col min="8" max="16384" width="8.7109375" style="19"/>
  </cols>
  <sheetData>
    <row r="1" spans="1:13" s="14" customFormat="1" ht="45" customHeight="1" x14ac:dyDescent="0.25">
      <c r="A1" s="15" t="s">
        <v>36</v>
      </c>
    </row>
    <row r="2" spans="1:13" s="7" customFormat="1" ht="6" customHeight="1" x14ac:dyDescent="0.25">
      <c r="G2" s="8"/>
    </row>
    <row r="4" spans="1:13" s="63" customFormat="1" ht="33" customHeight="1" x14ac:dyDescent="0.25">
      <c r="A4" s="60" t="s">
        <v>0</v>
      </c>
      <c r="B4" s="61" t="s">
        <v>1</v>
      </c>
      <c r="C4" s="61" t="s">
        <v>41</v>
      </c>
      <c r="D4" s="61" t="s">
        <v>37</v>
      </c>
      <c r="E4" s="61" t="s">
        <v>2</v>
      </c>
      <c r="F4" s="61" t="s">
        <v>38</v>
      </c>
      <c r="G4" s="62"/>
    </row>
    <row r="5" spans="1:13" ht="15.75" x14ac:dyDescent="0.25">
      <c r="F5" s="67">
        <v>43504</v>
      </c>
      <c r="G5" s="68" t="s">
        <v>30</v>
      </c>
    </row>
    <row r="6" spans="1:13" x14ac:dyDescent="0.25">
      <c r="A6" s="2" t="s">
        <v>3</v>
      </c>
      <c r="B6" s="9" t="s">
        <v>32</v>
      </c>
      <c r="C6" s="23">
        <v>0.2350588451636631</v>
      </c>
      <c r="D6" s="39">
        <v>10226</v>
      </c>
      <c r="E6" s="18">
        <v>0.2350588451636631</v>
      </c>
      <c r="F6" s="16">
        <v>33278</v>
      </c>
    </row>
    <row r="7" spans="1:13" x14ac:dyDescent="0.25">
      <c r="A7" s="2" t="s">
        <v>4</v>
      </c>
      <c r="B7" s="9" t="s">
        <v>32</v>
      </c>
      <c r="C7" s="23">
        <v>0.10074935638102243</v>
      </c>
      <c r="D7" s="39">
        <v>4383</v>
      </c>
      <c r="E7" s="18">
        <v>0.10074935638102243</v>
      </c>
      <c r="F7" s="16">
        <v>28895</v>
      </c>
    </row>
    <row r="8" spans="1:13" x14ac:dyDescent="0.25">
      <c r="A8" s="2" t="s">
        <v>5</v>
      </c>
      <c r="B8" s="9" t="s">
        <v>32</v>
      </c>
      <c r="C8" s="23">
        <v>0.10274917248988599</v>
      </c>
      <c r="D8" s="39">
        <v>4470</v>
      </c>
      <c r="E8" s="18">
        <v>0.10274917248988599</v>
      </c>
      <c r="F8" s="16">
        <v>24425</v>
      </c>
    </row>
    <row r="9" spans="1:13" x14ac:dyDescent="0.25">
      <c r="A9" s="1"/>
      <c r="B9" s="10"/>
      <c r="C9" s="24"/>
      <c r="E9" s="66">
        <v>0.43855737403457151</v>
      </c>
      <c r="F9" s="16"/>
    </row>
    <row r="10" spans="1:13" x14ac:dyDescent="0.25">
      <c r="A10" s="3" t="s">
        <v>6</v>
      </c>
      <c r="B10" s="11" t="s">
        <v>33</v>
      </c>
      <c r="C10" s="40">
        <v>5.7975989988383698E-3</v>
      </c>
      <c r="D10" s="41">
        <v>252.21874684546444</v>
      </c>
      <c r="E10" s="20">
        <v>5.7975989988383698E-3</v>
      </c>
      <c r="F10" s="16">
        <v>24172.781253154535</v>
      </c>
      <c r="G10" s="72" t="s">
        <v>46</v>
      </c>
    </row>
    <row r="11" spans="1:13" x14ac:dyDescent="0.25">
      <c r="A11" s="3" t="s">
        <v>7</v>
      </c>
      <c r="B11" s="11" t="s">
        <v>33</v>
      </c>
      <c r="C11" s="42">
        <v>1248.3459042115564</v>
      </c>
      <c r="D11" s="41">
        <v>104.02882535096303</v>
      </c>
      <c r="E11" s="20">
        <v>2.3912473646322875E-3</v>
      </c>
      <c r="F11" s="16">
        <v>24068.752427803571</v>
      </c>
      <c r="G11" s="72"/>
    </row>
    <row r="12" spans="1:13" x14ac:dyDescent="0.25">
      <c r="A12" s="3" t="s">
        <v>42</v>
      </c>
      <c r="B12" s="11" t="s">
        <v>33</v>
      </c>
      <c r="C12" s="43">
        <v>0.04</v>
      </c>
      <c r="D12" s="41">
        <v>130.38907068876361</v>
      </c>
      <c r="E12" s="20">
        <v>2.9971742986567582E-3</v>
      </c>
      <c r="F12" s="16">
        <v>23938.363357114806</v>
      </c>
      <c r="G12" s="73">
        <f>(F5-F41)/F5</f>
        <v>0.64340682669272431</v>
      </c>
    </row>
    <row r="13" spans="1:13" x14ac:dyDescent="0.25">
      <c r="A13" s="3" t="s">
        <v>43</v>
      </c>
      <c r="B13" s="11" t="s">
        <v>33</v>
      </c>
      <c r="C13" s="44">
        <v>871.76136363636363</v>
      </c>
      <c r="D13" s="41">
        <v>18.424072714006666</v>
      </c>
      <c r="E13" s="20">
        <v>4.2350295867062029E-4</v>
      </c>
      <c r="F13" s="16">
        <v>23919.9392844008</v>
      </c>
      <c r="G13" s="73"/>
      <c r="K13" s="17"/>
      <c r="L13" s="17"/>
      <c r="M13" s="17"/>
    </row>
    <row r="14" spans="1:13" x14ac:dyDescent="0.25">
      <c r="A14" s="3" t="s">
        <v>8</v>
      </c>
      <c r="B14" s="11" t="s">
        <v>33</v>
      </c>
      <c r="C14" s="45">
        <v>2160</v>
      </c>
      <c r="D14" s="41">
        <v>180</v>
      </c>
      <c r="E14" s="20">
        <v>4.1375505700625226E-3</v>
      </c>
      <c r="F14" s="16">
        <v>23739.9392844008</v>
      </c>
      <c r="K14" s="17"/>
      <c r="L14" s="17"/>
      <c r="M14" s="17"/>
    </row>
    <row r="15" spans="1:13" x14ac:dyDescent="0.25">
      <c r="A15" s="3" t="s">
        <v>9</v>
      </c>
      <c r="B15" s="11" t="s">
        <v>33</v>
      </c>
      <c r="C15" s="44">
        <v>3150</v>
      </c>
      <c r="D15" s="41">
        <v>178.53686574454227</v>
      </c>
      <c r="E15" s="20">
        <v>4.1039183924361502E-3</v>
      </c>
      <c r="F15" s="16">
        <v>23561.402418656256</v>
      </c>
      <c r="K15" s="17"/>
      <c r="L15" s="17"/>
      <c r="M15" s="17"/>
    </row>
    <row r="16" spans="1:13" x14ac:dyDescent="0.25">
      <c r="A16" s="3" t="s">
        <v>10</v>
      </c>
      <c r="B16" s="11" t="s">
        <v>33</v>
      </c>
      <c r="C16" s="46" t="s">
        <v>39</v>
      </c>
      <c r="D16" s="41">
        <v>57.5</v>
      </c>
      <c r="E16" s="20">
        <v>1.3217175432144171E-3</v>
      </c>
      <c r="F16" s="16">
        <v>23503.902418656256</v>
      </c>
      <c r="K16" s="17"/>
      <c r="L16" s="17"/>
      <c r="M16" s="17"/>
    </row>
    <row r="17" spans="1:13" x14ac:dyDescent="0.25">
      <c r="A17" s="3" t="s">
        <v>11</v>
      </c>
      <c r="B17" s="11" t="s">
        <v>33</v>
      </c>
      <c r="C17" s="44">
        <v>675</v>
      </c>
      <c r="D17" s="41">
        <v>38.257899802401909</v>
      </c>
      <c r="E17" s="20">
        <v>8.7941108409346058E-4</v>
      </c>
      <c r="F17" s="16">
        <v>23465.644518853853</v>
      </c>
      <c r="K17" s="17"/>
      <c r="L17" s="17"/>
      <c r="M17" s="17"/>
    </row>
    <row r="18" spans="1:13" x14ac:dyDescent="0.25">
      <c r="A18" s="3" t="s">
        <v>12</v>
      </c>
      <c r="B18" s="11" t="s">
        <v>33</v>
      </c>
      <c r="C18" s="43">
        <v>0.1</v>
      </c>
      <c r="D18" s="41">
        <v>21.076668466156885</v>
      </c>
      <c r="E18" s="20">
        <v>4.8447656459536792E-4</v>
      </c>
      <c r="F18" s="16">
        <v>23444.567850387695</v>
      </c>
      <c r="K18" s="17"/>
      <c r="L18" s="17"/>
      <c r="M18" s="17"/>
    </row>
    <row r="19" spans="1:13" x14ac:dyDescent="0.25">
      <c r="A19" s="1"/>
      <c r="B19" s="10"/>
      <c r="C19" s="24"/>
      <c r="E19" s="65">
        <v>2.2536597775199958E-2</v>
      </c>
      <c r="F19" s="16"/>
    </row>
    <row r="20" spans="1:13" x14ac:dyDescent="0.25">
      <c r="A20" s="5" t="s">
        <v>13</v>
      </c>
      <c r="B20" s="12" t="s">
        <v>34</v>
      </c>
      <c r="C20" s="47">
        <v>0.18</v>
      </c>
      <c r="D20" s="48">
        <v>4220.0222130697848</v>
      </c>
      <c r="E20" s="21">
        <v>9.7003085074241102E-2</v>
      </c>
      <c r="F20" s="16">
        <v>19224.545637317911</v>
      </c>
    </row>
    <row r="21" spans="1:13" x14ac:dyDescent="0.25">
      <c r="A21" s="5" t="s">
        <v>14</v>
      </c>
      <c r="B21" s="12" t="s">
        <v>34</v>
      </c>
      <c r="C21" s="49" t="s">
        <v>39</v>
      </c>
      <c r="D21" s="50">
        <v>14.755589226990416</v>
      </c>
      <c r="E21" s="21">
        <v>3.39177758987459E-4</v>
      </c>
      <c r="F21" s="16">
        <v>19209.790048090919</v>
      </c>
    </row>
    <row r="22" spans="1:13" x14ac:dyDescent="0.25">
      <c r="A22" s="5" t="s">
        <v>44</v>
      </c>
      <c r="B22" s="12" t="s">
        <v>34</v>
      </c>
      <c r="C22" s="49" t="s">
        <v>39</v>
      </c>
      <c r="D22" s="50">
        <v>123.3149561112637</v>
      </c>
      <c r="E22" s="21">
        <v>2.8345659275299672E-3</v>
      </c>
      <c r="F22" s="16">
        <v>19086.475091979657</v>
      </c>
    </row>
    <row r="23" spans="1:13" x14ac:dyDescent="0.25">
      <c r="A23" s="5" t="s">
        <v>45</v>
      </c>
      <c r="B23" s="12" t="s">
        <v>34</v>
      </c>
      <c r="C23" s="49" t="s">
        <v>39</v>
      </c>
      <c r="D23" s="50">
        <v>547.0740470305044</v>
      </c>
      <c r="E23" s="21">
        <v>1.257525852865264E-2</v>
      </c>
      <c r="F23" s="16">
        <v>18539.401044949154</v>
      </c>
    </row>
    <row r="24" spans="1:13" x14ac:dyDescent="0.25">
      <c r="A24" s="5" t="s">
        <v>18</v>
      </c>
      <c r="B24" s="12" t="s">
        <v>34</v>
      </c>
      <c r="C24" s="49" t="s">
        <v>39</v>
      </c>
      <c r="D24" s="50">
        <v>785.8119783644637</v>
      </c>
      <c r="E24" s="21">
        <v>1.8062982216910255E-2</v>
      </c>
      <c r="F24" s="16">
        <v>17753.589066584689</v>
      </c>
    </row>
    <row r="25" spans="1:13" x14ac:dyDescent="0.25">
      <c r="A25" s="5" t="s">
        <v>15</v>
      </c>
      <c r="B25" s="12" t="s">
        <v>34</v>
      </c>
      <c r="C25" s="51" t="s">
        <v>75</v>
      </c>
      <c r="D25" s="50">
        <v>3.5355125488365928</v>
      </c>
      <c r="E25" s="21">
        <v>8.1268677566122494E-5</v>
      </c>
      <c r="F25" s="16">
        <v>17750.053554035854</v>
      </c>
    </row>
    <row r="26" spans="1:13" x14ac:dyDescent="0.25">
      <c r="A26" s="5" t="s">
        <v>16</v>
      </c>
      <c r="B26" s="12" t="s">
        <v>34</v>
      </c>
      <c r="C26" s="47">
        <v>0.54420000000000002</v>
      </c>
      <c r="D26" s="52">
        <v>275.5969581688268</v>
      </c>
      <c r="E26" s="21">
        <v>6.3349797298829259E-3</v>
      </c>
      <c r="F26" s="16">
        <v>17474.456595867028</v>
      </c>
    </row>
    <row r="27" spans="1:13" x14ac:dyDescent="0.25">
      <c r="A27" s="5" t="s">
        <v>17</v>
      </c>
      <c r="B27" s="12" t="s">
        <v>34</v>
      </c>
      <c r="C27" s="47">
        <v>0.24650000000000005</v>
      </c>
      <c r="D27" s="50">
        <v>36.258204800073877</v>
      </c>
      <c r="E27" s="21">
        <v>8.334453107777187E-4</v>
      </c>
      <c r="F27" s="16">
        <v>17438.198391066955</v>
      </c>
    </row>
    <row r="28" spans="1:13" ht="14.25" customHeight="1" x14ac:dyDescent="0.25">
      <c r="A28" s="5" t="s">
        <v>19</v>
      </c>
      <c r="B28" s="12" t="s">
        <v>34</v>
      </c>
      <c r="C28" s="51" t="s">
        <v>76</v>
      </c>
      <c r="D28" s="50">
        <v>251.32493746454477</v>
      </c>
      <c r="E28" s="21">
        <v>5.7770535459853063E-3</v>
      </c>
      <c r="F28" s="16">
        <v>17186.873453602409</v>
      </c>
    </row>
    <row r="29" spans="1:13" x14ac:dyDescent="0.25">
      <c r="A29" s="5" t="s">
        <v>20</v>
      </c>
      <c r="B29" s="12" t="s">
        <v>34</v>
      </c>
      <c r="C29" s="51" t="s">
        <v>40</v>
      </c>
      <c r="D29" s="50">
        <v>93.961209784631023</v>
      </c>
      <c r="E29" s="21">
        <v>2.1598292061564689E-3</v>
      </c>
      <c r="F29" s="16">
        <v>17092.91224381778</v>
      </c>
    </row>
    <row r="30" spans="1:13" x14ac:dyDescent="0.25">
      <c r="A30" s="5" t="s">
        <v>21</v>
      </c>
      <c r="B30" s="12" t="s">
        <v>34</v>
      </c>
      <c r="C30" s="51">
        <v>1500</v>
      </c>
      <c r="D30" s="50">
        <v>53.316093886586465</v>
      </c>
      <c r="E30" s="21">
        <v>1.2255446369664046E-3</v>
      </c>
      <c r="F30" s="16">
        <v>17039.596149931192</v>
      </c>
    </row>
    <row r="31" spans="1:13" x14ac:dyDescent="0.25">
      <c r="A31" s="5" t="s">
        <v>22</v>
      </c>
      <c r="B31" s="12" t="s">
        <v>34</v>
      </c>
      <c r="C31" s="51" t="s">
        <v>48</v>
      </c>
      <c r="D31" s="50">
        <v>4.4612601803478835</v>
      </c>
      <c r="E31" s="21">
        <v>1.0254827556886456E-4</v>
      </c>
      <c r="F31" s="16">
        <v>17035.134889750843</v>
      </c>
    </row>
    <row r="32" spans="1:13" x14ac:dyDescent="0.25">
      <c r="A32" s="1"/>
      <c r="B32" s="10"/>
      <c r="C32" s="24"/>
      <c r="E32" s="65">
        <v>0.14732973888922521</v>
      </c>
      <c r="F32" s="16"/>
    </row>
    <row r="33" spans="1:7" x14ac:dyDescent="0.25">
      <c r="A33" s="4" t="s">
        <v>23</v>
      </c>
      <c r="B33" s="13" t="s">
        <v>35</v>
      </c>
      <c r="C33" s="53">
        <v>1.9861126333702403E-3</v>
      </c>
      <c r="D33" s="54">
        <v>33.833696615700305</v>
      </c>
      <c r="E33" s="22">
        <v>7.7771461510896245E-4</v>
      </c>
      <c r="F33" s="16">
        <v>17001.301193135143</v>
      </c>
    </row>
    <row r="34" spans="1:7" x14ac:dyDescent="0.25">
      <c r="A34" s="4" t="s">
        <v>24</v>
      </c>
      <c r="B34" s="13" t="s">
        <v>35</v>
      </c>
      <c r="C34" s="53">
        <v>4.8102154281752155E-4</v>
      </c>
      <c r="D34" s="54">
        <v>8.1942668667725407</v>
      </c>
      <c r="E34" s="22">
        <v>1.8835663081032873E-4</v>
      </c>
      <c r="F34" s="16">
        <v>16993.10692626837</v>
      </c>
    </row>
    <row r="35" spans="1:7" x14ac:dyDescent="0.25">
      <c r="A35" s="4" t="s">
        <v>25</v>
      </c>
      <c r="B35" s="13" t="s">
        <v>35</v>
      </c>
      <c r="C35" s="53">
        <v>2.7236498393399127E-2</v>
      </c>
      <c r="D35" s="54">
        <v>463.97742405603628</v>
      </c>
      <c r="E35" s="22">
        <v>1.0665166974439966E-2</v>
      </c>
      <c r="F35" s="16">
        <v>16529.129502212334</v>
      </c>
    </row>
    <row r="36" spans="1:7" x14ac:dyDescent="0.25">
      <c r="A36" s="4" t="s">
        <v>26</v>
      </c>
      <c r="B36" s="13" t="s">
        <v>35</v>
      </c>
      <c r="C36" s="53">
        <v>4.0934933895048014E-4</v>
      </c>
      <c r="D36" s="54">
        <v>6.973321206051768</v>
      </c>
      <c r="E36" s="22">
        <v>1.6029149517404764E-4</v>
      </c>
      <c r="F36" s="16">
        <v>16522.156181006281</v>
      </c>
    </row>
    <row r="37" spans="1:7" x14ac:dyDescent="0.25">
      <c r="A37" s="4" t="s">
        <v>27</v>
      </c>
      <c r="B37" s="13" t="s">
        <v>35</v>
      </c>
      <c r="C37" s="53">
        <v>3.1020893120449334E-3</v>
      </c>
      <c r="D37" s="54">
        <v>52.844509870739834</v>
      </c>
      <c r="E37" s="22">
        <v>1.2147046218908568E-3</v>
      </c>
      <c r="F37" s="16">
        <v>16469.31167113554</v>
      </c>
    </row>
    <row r="38" spans="1:7" x14ac:dyDescent="0.25">
      <c r="A38" s="4" t="s">
        <v>47</v>
      </c>
      <c r="B38" s="13" t="s">
        <v>35</v>
      </c>
      <c r="C38" s="53">
        <v>1.259516934482721E-4</v>
      </c>
      <c r="D38" s="54">
        <v>2.1456040874838629</v>
      </c>
      <c r="E38" s="22">
        <v>4.9319696751651871E-5</v>
      </c>
      <c r="F38" s="16">
        <v>16467.166067048056</v>
      </c>
    </row>
    <row r="39" spans="1:7" x14ac:dyDescent="0.25">
      <c r="A39" s="4" t="s">
        <v>28</v>
      </c>
      <c r="B39" s="13" t="s">
        <v>35</v>
      </c>
      <c r="C39" s="53">
        <v>3.4241138771615677E-3</v>
      </c>
      <c r="D39" s="54">
        <v>58.330241775315052</v>
      </c>
      <c r="E39" s="22">
        <v>1.3408018061629977E-3</v>
      </c>
      <c r="F39" s="16">
        <v>16408.835825272741</v>
      </c>
    </row>
    <row r="40" spans="1:7" x14ac:dyDescent="0.25">
      <c r="A40" s="4" t="s">
        <v>29</v>
      </c>
      <c r="B40" s="13" t="s">
        <v>35</v>
      </c>
      <c r="C40" s="53">
        <v>5.257407232224847E-2</v>
      </c>
      <c r="D40" s="54">
        <v>895.60641371301904</v>
      </c>
      <c r="E40" s="22">
        <v>2.0586760153388631E-2</v>
      </c>
      <c r="F40" s="16">
        <v>15513.229411559721</v>
      </c>
    </row>
    <row r="41" spans="1:7" ht="15.75" x14ac:dyDescent="0.25">
      <c r="E41" s="64">
        <v>3.4983115993727443E-2</v>
      </c>
      <c r="F41" s="67">
        <v>15513.229411559721</v>
      </c>
      <c r="G41" s="68" t="s">
        <v>31</v>
      </c>
    </row>
    <row r="42" spans="1:7" x14ac:dyDescent="0.25">
      <c r="F42" s="64">
        <f>1-SUM(E9+E19+E32+E41)</f>
        <v>0.3565931733072758</v>
      </c>
    </row>
  </sheetData>
  <mergeCells count="2">
    <mergeCell ref="G10:G11"/>
    <mergeCell ref="G12:G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</sheetPr>
  <dimension ref="A1:M42"/>
  <sheetViews>
    <sheetView zoomScale="85" zoomScaleNormal="85" workbookViewId="0">
      <selection activeCell="J29" sqref="J29"/>
    </sheetView>
  </sheetViews>
  <sheetFormatPr defaultRowHeight="15" x14ac:dyDescent="0.25"/>
  <cols>
    <col min="1" max="1" width="50.85546875" customWidth="1"/>
    <col min="2" max="2" width="17.85546875" customWidth="1"/>
    <col min="3" max="3" width="18.85546875" customWidth="1"/>
    <col min="4" max="4" width="11.140625" customWidth="1"/>
    <col min="5" max="5" width="13.85546875" customWidth="1"/>
    <col min="6" max="6" width="16" customWidth="1"/>
    <col min="7" max="7" width="47.7109375" style="6" customWidth="1"/>
  </cols>
  <sheetData>
    <row r="1" spans="1:13" s="14" customFormat="1" ht="45" customHeight="1" x14ac:dyDescent="0.25">
      <c r="A1" s="15" t="s">
        <v>36</v>
      </c>
    </row>
    <row r="2" spans="1:13" s="7" customFormat="1" ht="6" customHeight="1" x14ac:dyDescent="0.25">
      <c r="G2" s="8"/>
    </row>
    <row r="4" spans="1:13" s="63" customFormat="1" ht="33" customHeight="1" x14ac:dyDescent="0.25">
      <c r="A4" s="60" t="s">
        <v>0</v>
      </c>
      <c r="B4" s="61" t="s">
        <v>1</v>
      </c>
      <c r="C4" s="61" t="s">
        <v>41</v>
      </c>
      <c r="D4" s="61" t="s">
        <v>37</v>
      </c>
      <c r="E4" s="61" t="s">
        <v>2</v>
      </c>
      <c r="F4" s="61" t="s">
        <v>38</v>
      </c>
      <c r="G4" s="62"/>
    </row>
    <row r="5" spans="1:13" ht="15.75" x14ac:dyDescent="0.25">
      <c r="A5" s="19"/>
      <c r="B5" s="19"/>
      <c r="C5" s="19"/>
      <c r="D5" s="19"/>
      <c r="E5" s="19"/>
      <c r="F5" s="67">
        <v>43504</v>
      </c>
      <c r="G5" s="68" t="s">
        <v>30</v>
      </c>
    </row>
    <row r="6" spans="1:13" x14ac:dyDescent="0.25">
      <c r="A6" s="2" t="s">
        <v>3</v>
      </c>
      <c r="B6" s="9" t="s">
        <v>32</v>
      </c>
      <c r="C6" s="23">
        <v>0.2350588451636631</v>
      </c>
      <c r="D6" s="39">
        <v>10226</v>
      </c>
      <c r="E6" s="18">
        <v>0.2350588451636631</v>
      </c>
      <c r="F6" s="16">
        <v>33278</v>
      </c>
    </row>
    <row r="7" spans="1:13" x14ac:dyDescent="0.25">
      <c r="A7" s="2" t="s">
        <v>4</v>
      </c>
      <c r="B7" s="9" t="s">
        <v>32</v>
      </c>
      <c r="C7" s="23">
        <v>0.10074935638102243</v>
      </c>
      <c r="D7" s="39">
        <v>4383</v>
      </c>
      <c r="E7" s="18">
        <v>0.10074935638102243</v>
      </c>
      <c r="F7" s="16">
        <v>28895</v>
      </c>
    </row>
    <row r="8" spans="1:13" x14ac:dyDescent="0.25">
      <c r="A8" s="2" t="s">
        <v>5</v>
      </c>
      <c r="B8" s="9" t="s">
        <v>32</v>
      </c>
      <c r="C8" s="23">
        <v>0.10274917248988599</v>
      </c>
      <c r="D8" s="39">
        <v>4470</v>
      </c>
      <c r="E8" s="18">
        <v>0.10274917248988599</v>
      </c>
      <c r="F8" s="16">
        <v>24425</v>
      </c>
    </row>
    <row r="9" spans="1:13" x14ac:dyDescent="0.25">
      <c r="A9" s="1"/>
      <c r="B9" s="10"/>
      <c r="C9" s="24"/>
      <c r="D9" s="19"/>
      <c r="E9" s="66">
        <v>0.43855737403457151</v>
      </c>
      <c r="F9" s="16"/>
    </row>
    <row r="10" spans="1:13" x14ac:dyDescent="0.25">
      <c r="A10" s="3" t="s">
        <v>6</v>
      </c>
      <c r="B10" s="11" t="s">
        <v>33</v>
      </c>
      <c r="C10" s="40">
        <v>5.7975989988383698E-3</v>
      </c>
      <c r="D10" s="41">
        <v>252.21874684546444</v>
      </c>
      <c r="E10" s="20">
        <v>5.7975989988383698E-3</v>
      </c>
      <c r="F10" s="16">
        <v>24172.781253154535</v>
      </c>
      <c r="G10" s="72" t="s">
        <v>46</v>
      </c>
    </row>
    <row r="11" spans="1:13" x14ac:dyDescent="0.25">
      <c r="A11" s="3" t="s">
        <v>7</v>
      </c>
      <c r="B11" s="11" t="s">
        <v>33</v>
      </c>
      <c r="C11" s="42">
        <v>1248.3459042115564</v>
      </c>
      <c r="D11" s="41">
        <v>104.02882535096303</v>
      </c>
      <c r="E11" s="20">
        <v>2.3912473646322875E-3</v>
      </c>
      <c r="F11" s="16">
        <v>24068.752427803571</v>
      </c>
      <c r="G11" s="72"/>
    </row>
    <row r="12" spans="1:13" x14ac:dyDescent="0.25">
      <c r="A12" s="3" t="s">
        <v>42</v>
      </c>
      <c r="B12" s="11" t="s">
        <v>33</v>
      </c>
      <c r="C12" s="43">
        <v>0.04</v>
      </c>
      <c r="D12" s="41">
        <v>130.38907068876361</v>
      </c>
      <c r="E12" s="20">
        <v>2.9971742986567582E-3</v>
      </c>
      <c r="F12" s="16">
        <v>23938.363357114806</v>
      </c>
      <c r="G12" s="73">
        <f>(F5-F41)/F5</f>
        <v>0.6691712238312445</v>
      </c>
    </row>
    <row r="13" spans="1:13" x14ac:dyDescent="0.25">
      <c r="A13" s="3" t="s">
        <v>43</v>
      </c>
      <c r="B13" s="11" t="s">
        <v>33</v>
      </c>
      <c r="C13" s="44">
        <v>871.76136363636363</v>
      </c>
      <c r="D13" s="41">
        <v>18.424072714006666</v>
      </c>
      <c r="E13" s="20">
        <v>4.2350295867062029E-4</v>
      </c>
      <c r="F13" s="16">
        <v>23919.9392844008</v>
      </c>
      <c r="G13" s="73"/>
      <c r="K13" s="17"/>
      <c r="L13" s="17"/>
      <c r="M13" s="17"/>
    </row>
    <row r="14" spans="1:13" x14ac:dyDescent="0.25">
      <c r="A14" s="3" t="s">
        <v>8</v>
      </c>
      <c r="B14" s="11" t="s">
        <v>33</v>
      </c>
      <c r="C14" s="45">
        <v>2160</v>
      </c>
      <c r="D14" s="41">
        <v>180</v>
      </c>
      <c r="E14" s="20">
        <v>4.1375505700625226E-3</v>
      </c>
      <c r="F14" s="16">
        <v>23739.9392844008</v>
      </c>
      <c r="K14" s="17"/>
      <c r="L14" s="17"/>
      <c r="M14" s="17"/>
    </row>
    <row r="15" spans="1:13" x14ac:dyDescent="0.25">
      <c r="A15" s="3" t="s">
        <v>9</v>
      </c>
      <c r="B15" s="11" t="s">
        <v>33</v>
      </c>
      <c r="C15" s="44">
        <v>3150</v>
      </c>
      <c r="D15" s="41">
        <v>178.53686574454227</v>
      </c>
      <c r="E15" s="20">
        <v>4.1039183924361502E-3</v>
      </c>
      <c r="F15" s="16">
        <v>23561.402418656256</v>
      </c>
      <c r="K15" s="17"/>
      <c r="L15" s="17"/>
      <c r="M15" s="17"/>
    </row>
    <row r="16" spans="1:13" x14ac:dyDescent="0.25">
      <c r="A16" s="3" t="s">
        <v>10</v>
      </c>
      <c r="B16" s="11" t="s">
        <v>33</v>
      </c>
      <c r="C16" s="46" t="s">
        <v>39</v>
      </c>
      <c r="D16" s="41">
        <v>57.5</v>
      </c>
      <c r="E16" s="20">
        <v>1.3217175432144171E-3</v>
      </c>
      <c r="F16" s="16">
        <v>23503.902418656256</v>
      </c>
      <c r="K16" s="17"/>
      <c r="L16" s="17"/>
      <c r="M16" s="17"/>
    </row>
    <row r="17" spans="1:13" x14ac:dyDescent="0.25">
      <c r="A17" s="3" t="s">
        <v>11</v>
      </c>
      <c r="B17" s="11" t="s">
        <v>33</v>
      </c>
      <c r="C17" s="44">
        <v>675</v>
      </c>
      <c r="D17" s="41">
        <v>38.257899802401909</v>
      </c>
      <c r="E17" s="20">
        <v>8.7941108409346058E-4</v>
      </c>
      <c r="F17" s="16">
        <v>23465.644518853853</v>
      </c>
      <c r="K17" s="17"/>
      <c r="L17" s="17"/>
      <c r="M17" s="17"/>
    </row>
    <row r="18" spans="1:13" x14ac:dyDescent="0.25">
      <c r="A18" s="3" t="s">
        <v>12</v>
      </c>
      <c r="B18" s="11" t="s">
        <v>33</v>
      </c>
      <c r="C18" s="43">
        <v>0.1</v>
      </c>
      <c r="D18" s="41">
        <v>21.076668466156885</v>
      </c>
      <c r="E18" s="20">
        <v>4.8447656459536792E-4</v>
      </c>
      <c r="F18" s="16">
        <v>23444.567850387695</v>
      </c>
      <c r="K18" s="17"/>
      <c r="L18" s="17"/>
      <c r="M18" s="17"/>
    </row>
    <row r="19" spans="1:13" x14ac:dyDescent="0.25">
      <c r="A19" s="1"/>
      <c r="B19" s="10"/>
      <c r="C19" s="24"/>
      <c r="D19" s="19"/>
      <c r="E19" s="65">
        <v>2.2536597775199958E-2</v>
      </c>
      <c r="F19" s="16"/>
    </row>
    <row r="20" spans="1:13" x14ac:dyDescent="0.25">
      <c r="A20" s="5" t="s">
        <v>13</v>
      </c>
      <c r="B20" s="12" t="s">
        <v>34</v>
      </c>
      <c r="C20" s="47">
        <v>0.18</v>
      </c>
      <c r="D20" s="48">
        <v>4220.0222130697848</v>
      </c>
      <c r="E20" s="21">
        <v>9.7003085074241102E-2</v>
      </c>
      <c r="F20" s="16">
        <v>19224.545637317911</v>
      </c>
      <c r="G20" s="72"/>
    </row>
    <row r="21" spans="1:13" x14ac:dyDescent="0.25">
      <c r="A21" s="5" t="s">
        <v>14</v>
      </c>
      <c r="B21" s="12" t="s">
        <v>34</v>
      </c>
      <c r="C21" s="49" t="s">
        <v>39</v>
      </c>
      <c r="D21" s="50">
        <v>14.755589226990416</v>
      </c>
      <c r="E21" s="21">
        <v>3.39177758987459E-4</v>
      </c>
      <c r="F21" s="16">
        <v>19209.790048090919</v>
      </c>
      <c r="G21" s="72"/>
    </row>
    <row r="22" spans="1:13" x14ac:dyDescent="0.25">
      <c r="A22" s="5" t="s">
        <v>44</v>
      </c>
      <c r="B22" s="12" t="s">
        <v>34</v>
      </c>
      <c r="C22" s="49" t="s">
        <v>39</v>
      </c>
      <c r="D22" s="50">
        <v>123.3149561112637</v>
      </c>
      <c r="E22" s="21">
        <v>2.8345659275299672E-3</v>
      </c>
      <c r="F22" s="16">
        <v>19086.475091979657</v>
      </c>
      <c r="G22" s="73"/>
    </row>
    <row r="23" spans="1:13" x14ac:dyDescent="0.25">
      <c r="A23" s="5" t="s">
        <v>45</v>
      </c>
      <c r="B23" s="12" t="s">
        <v>34</v>
      </c>
      <c r="C23" s="49" t="s">
        <v>39</v>
      </c>
      <c r="D23" s="50">
        <v>547.0740470305044</v>
      </c>
      <c r="E23" s="21">
        <v>1.257525852865264E-2</v>
      </c>
      <c r="F23" s="16">
        <v>18539.401044949154</v>
      </c>
      <c r="G23" s="73"/>
    </row>
    <row r="24" spans="1:13" x14ac:dyDescent="0.25">
      <c r="A24" s="5" t="s">
        <v>18</v>
      </c>
      <c r="B24" s="12" t="s">
        <v>34</v>
      </c>
      <c r="C24" s="49" t="s">
        <v>39</v>
      </c>
      <c r="D24" s="50">
        <v>785.8119783644637</v>
      </c>
      <c r="E24" s="21">
        <v>1.8062982216910255E-2</v>
      </c>
      <c r="F24" s="16">
        <v>17753.589066584689</v>
      </c>
    </row>
    <row r="25" spans="1:13" x14ac:dyDescent="0.25">
      <c r="A25" s="5" t="s">
        <v>15</v>
      </c>
      <c r="B25" s="12" t="s">
        <v>34</v>
      </c>
      <c r="C25" s="51" t="s">
        <v>75</v>
      </c>
      <c r="D25" s="50">
        <v>3.5355125488365928</v>
      </c>
      <c r="E25" s="21">
        <v>8.1268677566122494E-5</v>
      </c>
      <c r="F25" s="16">
        <v>17750.053554035854</v>
      </c>
    </row>
    <row r="26" spans="1:13" x14ac:dyDescent="0.25">
      <c r="A26" s="5" t="s">
        <v>16</v>
      </c>
      <c r="B26" s="12" t="s">
        <v>34</v>
      </c>
      <c r="C26" s="47">
        <v>0.54420000000000002</v>
      </c>
      <c r="D26" s="52">
        <v>275.5969581688268</v>
      </c>
      <c r="E26" s="21">
        <v>6.3349797298829259E-3</v>
      </c>
      <c r="F26" s="16">
        <v>17474.456595867028</v>
      </c>
    </row>
    <row r="27" spans="1:13" x14ac:dyDescent="0.25">
      <c r="A27" s="5" t="s">
        <v>17</v>
      </c>
      <c r="B27" s="12" t="s">
        <v>34</v>
      </c>
      <c r="C27" s="47">
        <v>0.24650000000000005</v>
      </c>
      <c r="D27" s="50">
        <v>36.258204800073877</v>
      </c>
      <c r="E27" s="21">
        <v>8.334453107777187E-4</v>
      </c>
      <c r="F27" s="16">
        <v>17438.198391066955</v>
      </c>
    </row>
    <row r="28" spans="1:13" ht="14.25" customHeight="1" x14ac:dyDescent="0.25">
      <c r="A28" s="5" t="s">
        <v>19</v>
      </c>
      <c r="B28" s="12" t="s">
        <v>34</v>
      </c>
      <c r="C28" s="51" t="s">
        <v>76</v>
      </c>
      <c r="D28" s="50">
        <v>251.32493746454477</v>
      </c>
      <c r="E28" s="21">
        <v>5.7770535459853063E-3</v>
      </c>
      <c r="F28" s="16">
        <v>17186.873453602409</v>
      </c>
    </row>
    <row r="29" spans="1:13" x14ac:dyDescent="0.25">
      <c r="A29" s="5" t="s">
        <v>20</v>
      </c>
      <c r="B29" s="12" t="s">
        <v>34</v>
      </c>
      <c r="C29" s="51" t="s">
        <v>40</v>
      </c>
      <c r="D29" s="50">
        <v>93.961209784631023</v>
      </c>
      <c r="E29" s="21">
        <v>2.1598292061564689E-3</v>
      </c>
      <c r="F29" s="16">
        <v>17092.91224381778</v>
      </c>
    </row>
    <row r="30" spans="1:13" x14ac:dyDescent="0.25">
      <c r="A30" s="5" t="s">
        <v>21</v>
      </c>
      <c r="B30" s="12" t="s">
        <v>34</v>
      </c>
      <c r="C30" s="51">
        <v>1500</v>
      </c>
      <c r="D30" s="50">
        <v>53.316093886586465</v>
      </c>
      <c r="E30" s="21">
        <v>1.2255446369664046E-3</v>
      </c>
      <c r="F30" s="16">
        <v>17039.596149931192</v>
      </c>
    </row>
    <row r="31" spans="1:13" x14ac:dyDescent="0.25">
      <c r="A31" s="5" t="s">
        <v>22</v>
      </c>
      <c r="B31" s="12" t="s">
        <v>34</v>
      </c>
      <c r="C31" s="51" t="s">
        <v>48</v>
      </c>
      <c r="D31" s="50">
        <v>4.4612601803478835</v>
      </c>
      <c r="E31" s="21">
        <v>1.0254827556886456E-4</v>
      </c>
      <c r="F31" s="16">
        <v>17035.134889750843</v>
      </c>
    </row>
    <row r="32" spans="1:13" x14ac:dyDescent="0.25">
      <c r="A32" s="1"/>
      <c r="B32" s="10"/>
      <c r="C32" s="24"/>
      <c r="D32" s="19"/>
      <c r="E32" s="65">
        <v>0.14732973888922521</v>
      </c>
      <c r="F32" s="16"/>
    </row>
    <row r="33" spans="1:7" x14ac:dyDescent="0.25">
      <c r="A33" s="4" t="s">
        <v>23</v>
      </c>
      <c r="B33" s="13" t="s">
        <v>35</v>
      </c>
      <c r="C33" s="55" t="s">
        <v>39</v>
      </c>
      <c r="D33" s="56">
        <v>49.108903453585981</v>
      </c>
      <c r="E33" s="22">
        <v>1.1288365082196116E-3</v>
      </c>
      <c r="F33" s="16">
        <v>16986.025986297256</v>
      </c>
    </row>
    <row r="34" spans="1:7" x14ac:dyDescent="0.25">
      <c r="A34" s="4" t="s">
        <v>24</v>
      </c>
      <c r="B34" s="13" t="s">
        <v>35</v>
      </c>
      <c r="C34" s="57" t="s">
        <v>75</v>
      </c>
      <c r="D34" s="56">
        <v>10.60653764650978</v>
      </c>
      <c r="E34" s="22">
        <v>2.4380603269836751E-4</v>
      </c>
      <c r="F34" s="16">
        <v>16975.419448650748</v>
      </c>
    </row>
    <row r="35" spans="1:7" x14ac:dyDescent="0.25">
      <c r="A35" s="4" t="s">
        <v>25</v>
      </c>
      <c r="B35" s="13" t="s">
        <v>35</v>
      </c>
      <c r="C35" s="53">
        <v>0.54420000000000002</v>
      </c>
      <c r="D35" s="58">
        <v>826.79087450648046</v>
      </c>
      <c r="E35" s="22">
        <v>1.9004939189648778E-2</v>
      </c>
      <c r="F35" s="16">
        <v>16148.628574144268</v>
      </c>
    </row>
    <row r="36" spans="1:7" x14ac:dyDescent="0.25">
      <c r="A36" s="4" t="s">
        <v>26</v>
      </c>
      <c r="B36" s="13" t="s">
        <v>35</v>
      </c>
      <c r="C36" s="55" t="s">
        <v>39</v>
      </c>
      <c r="D36" s="56">
        <v>12.03488489301539</v>
      </c>
      <c r="E36" s="22">
        <v>2.7663858249851481E-4</v>
      </c>
      <c r="F36" s="16">
        <v>16136.593689251253</v>
      </c>
    </row>
    <row r="37" spans="1:7" x14ac:dyDescent="0.25">
      <c r="A37" s="4" t="s">
        <v>27</v>
      </c>
      <c r="B37" s="13" t="s">
        <v>35</v>
      </c>
      <c r="C37" s="53">
        <v>0.24650000000000005</v>
      </c>
      <c r="D37" s="56">
        <v>94.166992322494025</v>
      </c>
      <c r="E37" s="22">
        <v>2.1645594042500466E-3</v>
      </c>
      <c r="F37" s="16">
        <v>16042.426696928758</v>
      </c>
    </row>
    <row r="38" spans="1:7" s="19" customFormat="1" x14ac:dyDescent="0.25">
      <c r="A38" s="4" t="s">
        <v>47</v>
      </c>
      <c r="B38" s="13" t="s">
        <v>35</v>
      </c>
      <c r="C38" s="55" t="s">
        <v>39</v>
      </c>
      <c r="D38" s="56">
        <v>3.7029841958867475</v>
      </c>
      <c r="E38" s="22">
        <v>8.5118246503465135E-5</v>
      </c>
      <c r="F38" s="16">
        <v>16038.723712732872</v>
      </c>
      <c r="G38" s="6"/>
    </row>
    <row r="39" spans="1:7" x14ac:dyDescent="0.25">
      <c r="A39" s="4" t="s">
        <v>28</v>
      </c>
      <c r="B39" s="13" t="s">
        <v>35</v>
      </c>
      <c r="C39" s="55" t="s">
        <v>39</v>
      </c>
      <c r="D39" s="56">
        <v>100.66906783792615</v>
      </c>
      <c r="E39" s="22">
        <v>2.3140186612248563E-3</v>
      </c>
      <c r="F39" s="16">
        <v>15938.054644894946</v>
      </c>
    </row>
    <row r="40" spans="1:7" x14ac:dyDescent="0.25">
      <c r="A40" s="4" t="s">
        <v>29</v>
      </c>
      <c r="B40" s="13" t="s">
        <v>35</v>
      </c>
      <c r="C40" s="59">
        <v>0.19</v>
      </c>
      <c r="D40" s="56">
        <v>1545.6795664494002</v>
      </c>
      <c r="E40" s="22">
        <v>3.5529596507203942E-2</v>
      </c>
      <c r="F40" s="16">
        <v>14392.375078445546</v>
      </c>
    </row>
    <row r="41" spans="1:7" ht="15.75" x14ac:dyDescent="0.25">
      <c r="E41" s="64">
        <v>6.0747513132247584E-2</v>
      </c>
      <c r="F41" s="67">
        <v>14392.375078445541</v>
      </c>
      <c r="G41" s="68" t="s">
        <v>31</v>
      </c>
    </row>
    <row r="42" spans="1:7" x14ac:dyDescent="0.25">
      <c r="F42" s="64">
        <f>1-SUM(E9+E19+E32+E41)</f>
        <v>0.33082877616875572</v>
      </c>
    </row>
  </sheetData>
  <mergeCells count="4">
    <mergeCell ref="G20:G21"/>
    <mergeCell ref="G22:G23"/>
    <mergeCell ref="G10:G11"/>
    <mergeCell ref="G12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Úvodní strana</vt:lpstr>
      <vt:lpstr>2019 - VÝSTUPY</vt:lpstr>
      <vt:lpstr>2019 - VÝSTUPY (M2)</vt:lpstr>
    </vt:vector>
  </TitlesOfParts>
  <Company>The Boston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Fencl, Hynek</dc:creator>
  <cp:lastModifiedBy>Martin Pánek</cp:lastModifiedBy>
  <cp:lastPrinted>2019-08-29T08:27:26Z</cp:lastPrinted>
  <dcterms:created xsi:type="dcterms:W3CDTF">2019-08-14T14:15:00Z</dcterms:created>
  <dcterms:modified xsi:type="dcterms:W3CDTF">2019-09-07T11:04:20Z</dcterms:modified>
</cp:coreProperties>
</file>